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0BCE9154-E94E-44A6-A55B-8FBFD00EA90A}" xr6:coauthVersionLast="47" xr6:coauthVersionMax="47" xr10:uidLastSave="{00000000-0000-0000-0000-000000000000}"/>
  <workbookProtection workbookAlgorithmName="SHA-512" workbookHashValue="GYnnBfzjCZ4Gfj4ZpVa/kQNq6eGb8dnh5HAsJp4M3f0eVT5ARwOwq55lZkw8OAUETciCkANr+Hr1MTKGjQ3zIA==" workbookSaltValue="RbJ0s59xUa+lklCgkrUg3Q==" workbookSpinCount="100000" lockStructure="1"/>
  <bookViews>
    <workbookView xWindow="-110" yWindow="-110" windowWidth="19420" windowHeight="11500" xr2:uid="{00000000-000D-0000-FFFF-FFFF00000000}"/>
  </bookViews>
  <sheets>
    <sheet name="SWL Calculation" sheetId="1" r:id="rId1"/>
  </sheets>
  <calcPr calcId="191029"/>
  <pivotCaches>
    <pivotCache cacheId="3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</calcChain>
</file>

<file path=xl/sharedStrings.xml><?xml version="1.0" encoding="utf-8"?>
<sst xmlns="http://schemas.openxmlformats.org/spreadsheetml/2006/main" count="20" uniqueCount="17">
  <si>
    <t>Crane Make &amp; Model</t>
  </si>
  <si>
    <t>Boom Length (m)</t>
  </si>
  <si>
    <t>Radius (m)</t>
  </si>
  <si>
    <t>Rated Capacity (Ton)</t>
  </si>
  <si>
    <t>SWL (Ton)</t>
  </si>
  <si>
    <t>Zoomlion QY-30V</t>
  </si>
  <si>
    <t>Liebherr LTM 1040-2.1</t>
  </si>
  <si>
    <t>SANY STC250H</t>
  </si>
  <si>
    <t>Row Labels</t>
  </si>
  <si>
    <t>Grand Total</t>
  </si>
  <si>
    <t>Sum of Boom Length (m)</t>
  </si>
  <si>
    <t>Sum of Radius (m)</t>
  </si>
  <si>
    <t>Sum of Rated Capacity (Ton)</t>
  </si>
  <si>
    <t>Sum of SWL (Ton)</t>
  </si>
  <si>
    <t>Template Auto formulas inside</t>
  </si>
  <si>
    <t xml:space="preserve">Chart Overview </t>
  </si>
  <si>
    <t>EngineerHow.com ©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</si>
</sst>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9"/>
      <name val="ADLaM Display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pivotButton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NumberFormat="1" applyProtection="1">
      <protection locked="0"/>
    </xf>
    <xf numFmtId="0" fontId="0" fillId="0" borderId="0" xfId="0" applyProtection="1"/>
  </cellXfs>
  <cellStyles count="1">
    <cellStyle name="Normal" xfId="0" builtinId="0"/>
  </cellStyles>
  <dxfs count="13"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[EngineerHow_SWL_Calculator.xlsx]SWL Calculation!PivotTable1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'SWL Calculation'!$B$8</c:f>
              <c:strCache>
                <c:ptCount val="1"/>
                <c:pt idx="0">
                  <c:v>Sum of Boom Length (m)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'SWL Calculation'!$A$9:$A$12</c:f>
              <c:strCache>
                <c:ptCount val="3"/>
                <c:pt idx="0">
                  <c:v>Liebherr LTM 1040-2.1</c:v>
                </c:pt>
                <c:pt idx="1">
                  <c:v>SANY STC250H</c:v>
                </c:pt>
                <c:pt idx="2">
                  <c:v>Zoomlion QY-30V</c:v>
                </c:pt>
              </c:strCache>
            </c:strRef>
          </c:cat>
          <c:val>
            <c:numRef>
              <c:f>'SWL Calculation'!$B$9:$B$12</c:f>
              <c:numCache>
                <c:formatCode>General</c:formatCode>
                <c:ptCount val="3"/>
                <c:pt idx="0">
                  <c:v>35</c:v>
                </c:pt>
                <c:pt idx="1">
                  <c:v>32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3-4BE1-BA28-9185E40FC787}"/>
            </c:ext>
          </c:extLst>
        </c:ser>
        <c:ser>
          <c:idx val="1"/>
          <c:order val="1"/>
          <c:tx>
            <c:strRef>
              <c:f>'SWL Calculation'!$C$8</c:f>
              <c:strCache>
                <c:ptCount val="1"/>
                <c:pt idx="0">
                  <c:v>Sum of Radius (m)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'SWL Calculation'!$A$9:$A$12</c:f>
              <c:strCache>
                <c:ptCount val="3"/>
                <c:pt idx="0">
                  <c:v>Liebherr LTM 1040-2.1</c:v>
                </c:pt>
                <c:pt idx="1">
                  <c:v>SANY STC250H</c:v>
                </c:pt>
                <c:pt idx="2">
                  <c:v>Zoomlion QY-30V</c:v>
                </c:pt>
              </c:strCache>
            </c:strRef>
          </c:cat>
          <c:val>
            <c:numRef>
              <c:f>'SWL Calculation'!$C$9:$C$12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83-4BE1-BA28-9185E40FC787}"/>
            </c:ext>
          </c:extLst>
        </c:ser>
        <c:ser>
          <c:idx val="2"/>
          <c:order val="2"/>
          <c:tx>
            <c:strRef>
              <c:f>'SWL Calculation'!$D$8</c:f>
              <c:strCache>
                <c:ptCount val="1"/>
                <c:pt idx="0">
                  <c:v>Sum of Rated Capacity (Ton)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'SWL Calculation'!$A$9:$A$12</c:f>
              <c:strCache>
                <c:ptCount val="3"/>
                <c:pt idx="0">
                  <c:v>Liebherr LTM 1040-2.1</c:v>
                </c:pt>
                <c:pt idx="1">
                  <c:v>SANY STC250H</c:v>
                </c:pt>
                <c:pt idx="2">
                  <c:v>Zoomlion QY-30V</c:v>
                </c:pt>
              </c:strCache>
            </c:strRef>
          </c:cat>
          <c:val>
            <c:numRef>
              <c:f>'SWL Calculation'!$D$9:$D$12</c:f>
              <c:numCache>
                <c:formatCode>General</c:formatCode>
                <c:ptCount val="3"/>
                <c:pt idx="0">
                  <c:v>40</c:v>
                </c:pt>
                <c:pt idx="1">
                  <c:v>25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83-4BE1-BA28-9185E40FC787}"/>
            </c:ext>
          </c:extLst>
        </c:ser>
        <c:ser>
          <c:idx val="3"/>
          <c:order val="3"/>
          <c:tx>
            <c:strRef>
              <c:f>'SWL Calculation'!$E$8</c:f>
              <c:strCache>
                <c:ptCount val="1"/>
                <c:pt idx="0">
                  <c:v>Sum of SWL (Ton)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'SWL Calculation'!$A$9:$A$12</c:f>
              <c:strCache>
                <c:ptCount val="3"/>
                <c:pt idx="0">
                  <c:v>Liebherr LTM 1040-2.1</c:v>
                </c:pt>
                <c:pt idx="1">
                  <c:v>SANY STC250H</c:v>
                </c:pt>
                <c:pt idx="2">
                  <c:v>Zoomlion QY-30V</c:v>
                </c:pt>
              </c:strCache>
            </c:strRef>
          </c:cat>
          <c:val>
            <c:numRef>
              <c:f>'SWL Calculation'!$E$9:$E$12</c:f>
              <c:numCache>
                <c:formatCode>General</c:formatCode>
                <c:ptCount val="3"/>
                <c:pt idx="0">
                  <c:v>36.571428571428569</c:v>
                </c:pt>
                <c:pt idx="1">
                  <c:v>22.65625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83-4BE1-BA28-9185E40FC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79312"/>
        <c:axId val="63380272"/>
      </c:barChart>
      <c:catAx>
        <c:axId val="633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63380272"/>
        <c:crosses val="autoZero"/>
        <c:auto val="1"/>
        <c:lblAlgn val="ctr"/>
        <c:lblOffset val="100"/>
        <c:noMultiLvlLbl val="0"/>
      </c:catAx>
      <c:valAx>
        <c:axId val="6338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633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892175</xdr:colOff>
      <xdr:row>13</xdr:row>
      <xdr:rowOff>25400</xdr:rowOff>
    </xdr:from>
    <xdr:to>
      <xdr:col>4</xdr:col>
      <xdr:colOff>1177925</xdr:colOff>
      <xdr:row>28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8342BB-0570-729C-88A4-8D0F85D7D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QAS AHMED" refreshedDate="45774.380955092594" createdVersion="8" refreshedVersion="8" minRefreshableVersion="3" recordCount="3" xr:uid="{2CA7EE50-1F4A-454D-8A15-8CCA97D0E024}">
  <cacheSource type="worksheet">
    <worksheetSource name="Table1"/>
  </cacheSource>
  <cacheFields count="5">
    <cacheField name="Crane Make &amp; Model" numFmtId="0">
      <sharedItems count="3">
        <s v="Zoomlion QY-30V"/>
        <s v="Liebherr LTM 1040-2.1"/>
        <s v="SANY STC250H"/>
      </sharedItems>
    </cacheField>
    <cacheField name="Boom Length (m)" numFmtId="0">
      <sharedItems containsSemiMixedTypes="0" containsString="0" containsNumber="1" containsInteger="1" minValue="30" maxValue="35"/>
    </cacheField>
    <cacheField name="Radius (m)" numFmtId="0">
      <sharedItems containsSemiMixedTypes="0" containsString="0" containsNumber="1" containsInteger="1" minValue="6" maxValue="8"/>
    </cacheField>
    <cacheField name="Rated Capacity (Ton)" numFmtId="0">
      <sharedItems containsSemiMixedTypes="0" containsString="0" containsNumber="1" containsInteger="1" minValue="25" maxValue="40"/>
    </cacheField>
    <cacheField name="SWL (Ton)" numFmtId="0">
      <sharedItems containsSemiMixedTypes="0" containsString="0" containsNumber="1" minValue="22.65625" maxValue="36.5714285714285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30"/>
    <n v="8"/>
    <n v="30"/>
    <n v="25"/>
  </r>
  <r>
    <x v="1"/>
    <n v="35"/>
    <n v="6"/>
    <n v="40"/>
    <n v="36.571428571428569"/>
  </r>
  <r>
    <x v="2"/>
    <n v="32"/>
    <n v="6"/>
    <n v="25"/>
    <n v="22.656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2A020F-A8BC-4507-8FF5-849D9845A9E5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chartFormat="1">
  <location ref="A8:E12" firstHeaderRow="0" firstDataRow="1" firstDataCol="1"/>
  <pivotFields count="5">
    <pivotField axis="axisRow" showAll="0">
      <items count="4">
        <item x="1"/>
        <item x="2"/>
        <item x="0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Boom Length (m)" fld="1" baseField="0" baseItem="0"/>
    <dataField name="Sum of Radius (m)" fld="2" baseField="0" baseItem="0"/>
    <dataField name="Sum of Rated Capacity (Ton)" fld="3" baseField="0" baseItem="0"/>
    <dataField name="Sum of SWL (Ton)" fld="4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978264-66D6-433C-BD1D-DE077B4A82D9}" name="Table1" displayName="Table1" ref="A2:E5" totalsRowShown="0" headerRowDxfId="7" dataDxfId="6">
  <autoFilter ref="A2:E5" xr:uid="{FA978264-66D6-433C-BD1D-DE077B4A82D9}"/>
  <tableColumns count="5">
    <tableColumn id="1" xr3:uid="{19B26405-CCFC-4E1A-8C94-DEAFC3B06BC1}" name="Crane Make &amp; Model" dataDxfId="12"/>
    <tableColumn id="2" xr3:uid="{EC6D269C-9B3A-4248-9590-734F613379EA}" name="Boom Length (m)" dataDxfId="11"/>
    <tableColumn id="3" xr3:uid="{54A7BBA7-9F8E-4508-9C70-7A87418D36D0}" name="Radius (m)" dataDxfId="10"/>
    <tableColumn id="4" xr3:uid="{45C4EEE1-F85C-432F-BA08-BB520E235070}" name="Rated Capacity (Ton)" dataDxfId="9"/>
    <tableColumn id="5" xr3:uid="{515E98CB-12E4-43E2-AB33-62308B0A9E07}" name="SWL (Ton)" dataDxfId="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F18" sqref="F18"/>
    </sheetView>
  </sheetViews>
  <sheetFormatPr defaultRowHeight="14.5" x14ac:dyDescent="0.35"/>
  <cols>
    <col min="1" max="1" width="20.453125" style="2" customWidth="1"/>
    <col min="2" max="2" width="19.54296875" style="2" bestFit="1" customWidth="1"/>
    <col min="3" max="3" width="21.7265625" style="2" bestFit="1" customWidth="1"/>
    <col min="4" max="4" width="16.08984375" style="2" bestFit="1" customWidth="1"/>
    <col min="5" max="5" width="24.7265625" style="2" bestFit="1" customWidth="1"/>
    <col min="6" max="16384" width="8.7265625" style="2"/>
  </cols>
  <sheetData>
    <row r="1" spans="1:5" ht="25" x14ac:dyDescent="0.6">
      <c r="A1" s="1" t="s">
        <v>14</v>
      </c>
      <c r="B1" s="1"/>
      <c r="C1" s="1"/>
      <c r="D1" s="1"/>
      <c r="E1" s="7" t="s">
        <v>16</v>
      </c>
    </row>
    <row r="2" spans="1:5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35">
      <c r="A3" s="2" t="s">
        <v>5</v>
      </c>
      <c r="B3" s="2">
        <v>30</v>
      </c>
      <c r="C3" s="2">
        <v>8</v>
      </c>
      <c r="D3" s="2">
        <v>30</v>
      </c>
      <c r="E3" s="2">
        <f>D3*(1-((C3-3)/30))</f>
        <v>25</v>
      </c>
    </row>
    <row r="4" spans="1:5" x14ac:dyDescent="0.35">
      <c r="A4" s="2" t="s">
        <v>6</v>
      </c>
      <c r="B4" s="2">
        <v>35</v>
      </c>
      <c r="C4" s="2">
        <v>6</v>
      </c>
      <c r="D4" s="2">
        <v>40</v>
      </c>
      <c r="E4" s="2">
        <f>D4*(1-((C4-3)/35))</f>
        <v>36.571428571428569</v>
      </c>
    </row>
    <row r="5" spans="1:5" x14ac:dyDescent="0.35">
      <c r="A5" s="2" t="s">
        <v>7</v>
      </c>
      <c r="B5" s="2">
        <v>32</v>
      </c>
      <c r="C5" s="2">
        <v>6</v>
      </c>
      <c r="D5" s="2">
        <v>25</v>
      </c>
      <c r="E5" s="2">
        <f>D5*(1-((C5-3)/32))</f>
        <v>22.65625</v>
      </c>
    </row>
    <row r="7" spans="1:5" ht="25" x14ac:dyDescent="0.6">
      <c r="A7" s="1" t="s">
        <v>15</v>
      </c>
      <c r="B7" s="1"/>
      <c r="C7" s="1"/>
      <c r="D7" s="1"/>
      <c r="E7" s="3"/>
    </row>
    <row r="8" spans="1:5" x14ac:dyDescent="0.35">
      <c r="A8" s="4" t="s">
        <v>8</v>
      </c>
      <c r="B8" s="2" t="s">
        <v>10</v>
      </c>
      <c r="C8" s="2" t="s">
        <v>11</v>
      </c>
      <c r="D8" s="2" t="s">
        <v>12</v>
      </c>
      <c r="E8" s="2" t="s">
        <v>13</v>
      </c>
    </row>
    <row r="9" spans="1:5" x14ac:dyDescent="0.35">
      <c r="A9" s="5" t="s">
        <v>6</v>
      </c>
      <c r="B9" s="6">
        <v>35</v>
      </c>
      <c r="C9" s="6">
        <v>6</v>
      </c>
      <c r="D9" s="6">
        <v>40</v>
      </c>
      <c r="E9" s="6">
        <v>36.571428571428569</v>
      </c>
    </row>
    <row r="10" spans="1:5" x14ac:dyDescent="0.35">
      <c r="A10" s="5" t="s">
        <v>7</v>
      </c>
      <c r="B10" s="6">
        <v>32</v>
      </c>
      <c r="C10" s="6">
        <v>6</v>
      </c>
      <c r="D10" s="6">
        <v>25</v>
      </c>
      <c r="E10" s="6">
        <v>22.65625</v>
      </c>
    </row>
    <row r="11" spans="1:5" x14ac:dyDescent="0.35">
      <c r="A11" s="5" t="s">
        <v>5</v>
      </c>
      <c r="B11" s="6">
        <v>30</v>
      </c>
      <c r="C11" s="6">
        <v>8</v>
      </c>
      <c r="D11" s="6">
        <v>30</v>
      </c>
      <c r="E11" s="6">
        <v>25</v>
      </c>
    </row>
    <row r="12" spans="1:5" x14ac:dyDescent="0.35">
      <c r="A12" s="5" t="s">
        <v>9</v>
      </c>
      <c r="B12" s="6">
        <v>97</v>
      </c>
      <c r="C12" s="6">
        <v>20</v>
      </c>
      <c r="D12" s="6">
        <v>95</v>
      </c>
      <c r="E12" s="6">
        <v>84.227678571428569</v>
      </c>
    </row>
  </sheetData>
  <sheetProtection algorithmName="SHA-512" hashValue="SYdGQVQi643JDPEfnVY+WHvtddHKdYBc84iNGyXzRszD9jZfN/xJFE1uPcXPy7tG9x+sI3M0Ife/xi1H1f2WgQ==" saltValue="pQjpBtBCUFcwuck1ntwzAQ==" spinCount="100000" sheet="1" objects="1" scenarios="1" deleteRows="0" selectLockedCells="1"/>
  <mergeCells count="2">
    <mergeCell ref="A1:D1"/>
    <mergeCell ref="A7:D7"/>
  </mergeCells>
  <pageMargins left="0.75" right="0.75" top="1" bottom="1" header="0.5" footer="0.5"/>
  <pageSetup orientation="landscape" r:id="rId2"/>
  <headerFooter scaleWithDoc="0">
    <oddHeader>&amp;A&amp;RPage &amp;P</oddHead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SWL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WAQAS AHMED</cp:lastModifiedBy>
  <cp:lastPrinted>2025-04-27T05:16:57Z</cp:lastPrinted>
  <dcterms:created xsi:type="dcterms:W3CDTF">2025-04-27T04:35:26Z</dcterms:created>
  <dcterms:modified xsi:type="dcterms:W3CDTF">2025-04-27T05:49:15Z</dcterms:modified>
</cp:coreProperties>
</file>